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3" l="1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95" i="13" l="1"/>
  <c r="F96" i="13" s="1"/>
  <c r="F97" i="13" l="1"/>
  <c r="F98" i="13" s="1"/>
  <c r="F99" i="13" s="1"/>
  <c r="F100" i="13" l="1"/>
  <c r="F10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<sst xmlns="http://schemas.openxmlformats.org/spreadsheetml/2006/main" count="6567" uniqueCount="907">
  <si>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</si>
  <si>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</si>
  <si>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</si>
  <si>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</si>
  <si>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</si>
  <si>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</si>
  <si>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</si>
  <si>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</si>
  <si>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</si>
  <si>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</si>
  <si>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</si>
  <si>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</si>
  <si>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</si>
  <si>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</si>
  <si>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</si>
  <si>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</si>
  <si>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</si>
  <si>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</si>
  <si>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</si>
  <si>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</si>
  <si>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</si>
  <si>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</si>
  <si>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</si>
  <si>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</si>
  <si>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</si>
  <si>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</si>
  <si>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</si>
  <si>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</si>
  <si>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</si>
  <si>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</si>
  <si>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</si>
  <si>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</si>
  <si>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</si>
  <si>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</si>
  <si>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</si>
  <si>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</si>
  <si>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</si>
  <si>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</si>
  <si>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</si>
  <si>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</si>
  <si>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</si>
  <si>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</si>
  <si>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</si>
  <si>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</si>
  <si>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</si>
  <si>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</si>
  <si>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</si>
  <si>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</si>
  <si>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</si>
  <si>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</si>
  <si>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</si>
  <si>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</si>
  <si>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</si>
  <si>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</si>
  <si>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</si>
  <si>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</si>
  <si>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</si>
  <si>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</si>
  <si>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</si>
  <si>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</si>
  <si>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</si>
  <si>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</si>
  <si>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</si>
  <si>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</si>
  <si>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</si>
  <si>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</si>
  <si>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</si>
  <si>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</si>
  <si>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</si>
  <si>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</si>
  <si>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</si>
  <si>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</si>
  <si>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</si>
  <si>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</si>
  <si>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</si>
  <si>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</si>
  <si>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</si>
  <si>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</si>
  <si>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</si>
  <si>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</si>
  <si>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</si>
  <si>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</si>
  <si>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</si>
  <si>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</si>
  <si>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</si>
  <si>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</si>
  <si>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</si>
  <si>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</si>
  <si>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</si>
  <si>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</si>
  <si>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</si>
  <si>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</si>
  <si>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</si>
  <si>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</si>
  <si>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</si>
  <si>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</si>
  <si>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</si>
  <si>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</si>
  <si>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</si>
  <si>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</si>
  <si>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</si>
  <si>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</si>
  <si>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</si>
  <si>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</si>
  <si>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</si>
  <si>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</si>
  <si>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</si>
  <si>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</si>
  <si>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</si>
  <si>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</si>
  <si>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</si>
  <si>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</si>
  <si>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</si>
  <si>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</si>
  <si>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</si>
  <si>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</si>
  <si>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</si>
  <si>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</si>
  <si>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</si>
  <si>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</si>
  <si>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</si>
  <si>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</si>
  <si>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</si>
  <si>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</si>
  <si>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</si>
  <si>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</si>
  <si>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</si>
  <si>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</si>
  <si>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</si>
  <si>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</si>
  <si>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</si>
  <si>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</si>
  <si>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</si>
  <si>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</si>
  <si>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</si>
  <si>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</si>
  <si>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</si>
  <si>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</si>
  <si>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</si>
  <si>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</si>
  <si>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</si>
  <si>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</si>
  <si>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</si>
  <si>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</si>
  <si>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</si>
  <si>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</si>
  <si>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</si>
  <si>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</si>
  <si>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</si>
  <si>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</si>
  <si>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</si>
  <si>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</si>
  <si>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</si>
  <si>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</si>
  <si>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</si>
  <si>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</si>
  <si>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</si>
  <si>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</si>
  <si>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</si>
  <si>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</si>
  <si>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</si>
  <si>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</si>
  <si>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</si>
  <si>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</si>
  <si>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</si>
  <si>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</si>
  <si>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</si>
  <si>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</si>
  <si>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</si>
  <si>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</si>
  <si>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</si>
  <si>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</si>
  <si>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</si>
  <si>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</si>
  <si>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</si>
  <si>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</si>
  <si>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</si>
  <si>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</si>
  <si>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</si>
  <si>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</si>
  <si>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</si>
  <si>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</si>
  <si>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</si>
  <si>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</si>
  <si>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</si>
  <si>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</si>
  <si>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</si>
  <si>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</si>
  <si>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</si>
  <si>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</si>
  <si>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</si>
  <si>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</si>
  <si>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</si>
  <si>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</si>
  <si>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</si>
  <si>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</si>
  <si>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</si>
  <si>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</si>
  <si>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</si>
  <si>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</si>
  <si>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</si>
  <si>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</si>
  <si>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</si>
  <si>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</si>
  <si>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</si>
  <si>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</si>
  <si>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</si>
  <si>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</si>
  <si>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</si>
  <si>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</si>
  <si>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</si>
  <si>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</si>
  <si>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</si>
  <si>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</si>
  <si>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</si>
  <si>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</si>
  <si>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</si>
  <si>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</si>
  <si>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</si>
  <si>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</si>
  <si>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</si>
  <si>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</si>
  <si>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</si>
  <si>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</si>
  <si>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</si>
  <si>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</si>
  <si>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</si>
  <si>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</si>
  <si>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</si>
  <si>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</si>
  <si>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</si>
  <si>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</si>
  <si>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</si>
  <si>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</si>
  <si>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</si>
  <si>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</si>
  <si>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</si>
  <si>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</si>
  <si>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</si>
  <si>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</si>
  <si>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</si>
  <si>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</si>
  <si>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</si>
  <si>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</si>
  <si>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</si>
  <si>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</si>
  <si>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</si>
  <si>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</si>
  <si>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</si>
  <si>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</si>
  <si>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</si>
  <si>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</si>
  <si>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</si>
  <si>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</si>
  <si>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</si>
  <si>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</si>
  <si>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</si>
  <si>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</si>
  <si>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</si>
  <si>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</si>
  <si>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</si>
  <si>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</si>
  <si>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</si>
  <si>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</si>
  <si>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</si>
  <si>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</si>
  <si>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</si>
  <si>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</si>
  <si>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</si>
  <si>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</si>
  <si>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</si>
  <si>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</si>
  <si>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</si>
  <si>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</si>
  <si>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</si>
  <si>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</si>
  <si>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</si>
  <si>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</si>
  <si>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</si>
  <si>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</si>
  <si>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</si>
  <si>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</si>
  <si>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</si>
  <si>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</si>
  <si>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</si>
  <si>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</si>
  <si>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</si>
  <si>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</si>
  <si>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</si>
  <si>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</si>
  <si>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</si>
  <si>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</si>
  <si>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</si>
  <si>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</si>
  <si>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</si>
  <si>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</si>
  <si>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</si>
  <si>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</si>
  <si>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</si>
  <si>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</si>
  <si>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</si>
  <si>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</si>
  <si>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</si>
  <si>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</si>
  <si>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</si>
  <si>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</si>
  <si>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</si>
  <si>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</si>
  <si>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</si>
  <si>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</si>
  <si>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</si>
  <si>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</si>
  <si>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</si>
  <si>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</si>
  <si>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</si>
  <si>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</si>
  <si>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</si>
  <si>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</si>
  <si>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</si>
  <si>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</si>
  <si>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</si>
  <si>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</si>
  <si>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</si>
  <si>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</si>
  <si>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</si>
  <si>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</si>
  <si>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</si>
  <si>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</si>
  <si>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</si>
  <si>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</si>
  <si>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</si>
  <si>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</si>
  <si>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</si>
  <si>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</si>
  <si>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</si>
  <si>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</si>
  <si>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</si>
  <si>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</si>
  <si>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</si>
  <si>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</si>
  <si>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</si>
  <si>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</si>
  <si>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</si>
  <si>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</si>
  <si>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</si>
  <si>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</si>
  <si>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</si>
  <si>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</si>
  <si>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</si>
  <si>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</si>
  <si>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</si>
  <si>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</si>
  <si>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</si>
  <si>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</si>
  <si>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</si>
  <si>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</si>
  <si>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</si>
  <si>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</si>
  <si>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</si>
  <si>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</si>
  <si>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</si>
  <si>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</si>
  <si>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</si>
  <si>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</si>
  <si>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</si>
  <si>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</si>
  <si>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</si>
  <si>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</si>
  <si>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</si>
  <si>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</si>
  <si>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</si>
  <si>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</si>
  <si>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</si>
  <si>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</si>
  <si>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</si>
  <si>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</si>
  <si>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</si>
  <si>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</si>
  <si>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</si>
  <si>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</si>
  <si>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</si>
  <si>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</si>
  <si>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</si>
  <si>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</si>
  <si>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</si>
  <si>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</si>
  <si>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</si>
  <si>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</si>
  <si>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</si>
  <si>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</si>
  <si>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</si>
  <si>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</si>
  <si>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</si>
  <si>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</si>
  <si>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</si>
  <si>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</si>
  <si>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</si>
  <si>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</si>
  <si>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</si>
  <si>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</si>
  <si>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</si>
  <si>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</si>
  <si>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</si>
  <si>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</si>
  <si>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</si>
  <si>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</si>
  <si>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</si>
  <si>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</si>
  <si>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</si>
  <si>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</si>
  <si>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</si>
  <si>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</si>
  <si>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</si>
  <si>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</si>
  <si>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</si>
  <si>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</si>
  <si>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</si>
  <si>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</si>
  <si>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</si>
  <si>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</si>
  <si>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</si>
  <si>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</si>
  <si>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</si>
  <si>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</si>
  <si>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</si>
  <si>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</si>
  <si>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</si>
  <si>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</si>
  <si>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</si>
  <si>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</si>
  <si>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</si>
  <si>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</si>
  <si>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</si>
  <si>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</si>
  <si>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</si>
  <si>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</si>
  <si>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</si>
  <si>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</si>
  <si>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</si>
  <si>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</si>
  <si>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</si>
  <si>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</si>
  <si>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</si>
  <si>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</si>
  <si>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</si>
  <si>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</si>
  <si>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</si>
  <si>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</si>
  <si>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</si>
  <si>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</si>
  <si>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</si>
  <si>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</si>
  <si>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</si>
  <si>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</si>
  <si>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</si>
  <si>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</si>
  <si>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</si>
  <si>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</si>
  <si>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</si>
  <si>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</si>
  <si>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</si>
  <si>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</si>
  <si>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</si>
  <si>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</si>
  <si>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</si>
  <si>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</si>
  <si>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</si>
  <si>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</si>
  <si>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</si>
  <si>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</si>
  <si>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</si>
  <si>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</si>
  <si>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</si>
  <si>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</si>
  <si>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</si>
  <si>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</si>
  <si>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</si>
  <si>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</si>
  <si>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</si>
  <si>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</si>
  <si>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</si>
  <si>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</si>
  <si>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</si>
  <si>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</si>
  <si>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</si>
  <si>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</si>
  <si>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</si>
  <si>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</si>
  <si>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</si>
  <si>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</si>
  <si>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</si>
  <si>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</si>
  <si>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</si>
  <si>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</si>
  <si>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</si>
  <si>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</si>
  <si>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</si>
  <si>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</si>
  <si>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</si>
  <si>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</si>
  <si>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</si>
  <si>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</si>
  <si>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</si>
  <si>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</si>
  <si>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</si>
  <si>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</si>
  <si>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</si>
  <si>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</si>
  <si>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</si>
  <si>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</si>
  <si>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</si>
  <si>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</si>
  <si>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</si>
  <si>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</si>
  <si>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</si>
  <si>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</si>
  <si>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</si>
  <si>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</si>
  <si>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</si>
  <si>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</si>
  <si>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</si>
  <si>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</si>
  <si>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</si>
  <si>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</si>
  <si>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</si>
  <si>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</si>
  <si>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</si>
  <si>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</si>
  <si>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</si>
  <si>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</si>
  <si>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</si>
  <si>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</si>
  <si>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</si>
  <si>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</si>
  <si>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</si>
  <si>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</si>
  <si>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</si>
  <si>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</si>
  <si>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</si>
  <si>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</si>
  <si>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</si>
  <si>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</si>
  <si>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</si>
  <si>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</si>
  <si>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</si>
  <si>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</si>
  <si>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</si>
  <si>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</si>
  <si>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</si>
  <si>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</si>
  <si>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</si>
  <si>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</si>
  <si>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</si>
  <si>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</si>
  <si>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</si>
  <si>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</si>
  <si>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</si>
  <si>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</si>
  <si>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</si>
  <si>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</si>
  <si>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</si>
  <si>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</si>
  <si>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</si>
  <si>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</si>
  <si>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</si>
  <si>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</si>
  <si>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</si>
  <si>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</si>
  <si>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</si>
  <si>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</si>
  <si>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</si>
  <si>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</si>
  <si>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</si>
  <si>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</si>
  <si>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</si>
  <si>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</si>
  <si>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</si>
  <si>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</si>
  <si>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</si>
  <si>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</si>
  <si>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</si>
  <si>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</si>
  <si>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</si>
  <si>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</si>
  <si>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</si>
  <si>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</si>
  <si>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</si>
  <si>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</si>
  <si>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</si>
  <si>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</si>
  <si>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</si>
  <si>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</si>
  <si>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</si>
  <si>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</si>
  <si>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</si>
  <si>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</si>
  <si>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</si>
  <si>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</si>
  <si>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</si>
  <si>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</si>
  <si>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</si>
  <si>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</si>
  <si>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</si>
  <si>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</si>
  <si>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</si>
  <si>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</si>
  <si>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</si>
  <si>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</si>
  <si>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</si>
  <si>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</si>
  <si>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</si>
  <si>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</si>
  <si>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</si>
  <si>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</si>
  <si>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</si>
  <si>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</si>
  <si>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</si>
  <si>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</si>
  <si>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</si>
  <si>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</si>
  <si>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</si>
  <si>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</si>
  <si>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</si>
  <si>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</si>
  <si>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</si>
  <si>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</si>
  <si>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</si>
  <si>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</si>
  <si>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</si>
  <si>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</si>
  <si>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</si>
  <si>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</si>
  <si>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</si>
  <si>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</si>
  <si>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</si>
  <si>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</si>
  <si>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</si>
  <si>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</si>
  <si>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</si>
  <si>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</si>
  <si>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</si>
  <si>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</si>
  <si>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</si>
  <si>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</si>
  <si>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</si>
  <si>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</si>
  <si>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</si>
  <si>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</si>
  <si>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</si>
  <si>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</si>
  <si>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</si>
  <si>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</si>
  <si>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</si>
  <si>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</si>
  <si>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</si>
  <si>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</si>
  <si>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</si>
  <si>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</si>
  <si>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</si>
  <si>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</si>
  <si>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</si>
  <si>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</si>
  <si>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</si>
  <si>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</si>
  <si>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</si>
  <si>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</si>
  <si>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</si>
  <si>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</si>
  <si>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</si>
  <si>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</si>
  <si>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</si>
  <si>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</si>
  <si>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</si>
  <si>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</si>
  <si>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</si>
  <si>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</si>
  <si>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</si>
  <si>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</si>
  <si>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</si>
  <si>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</si>
  <si>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</si>
  <si>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</si>
  <si>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</si>
  <si>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</si>
  <si>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</si>
  <si>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</si>
  <si>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</si>
  <si>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</si>
  <si>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</si>
  <si>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</si>
  <si>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</si>
  <si>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</si>
  <si>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</si>
  <si>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</si>
  <si>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</si>
  <si>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</si>
  <si>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</si>
  <si>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</si>
  <si>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</si>
  <si>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</si>
  <si>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</si>
  <si>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</si>
  <si>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</si>
  <si>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</si>
  <si>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</si>
  <si>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</si>
  <si>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</si>
  <si>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</si>
  <si>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</si>
  <si>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</si>
  <si>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</si>
  <si>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</si>
  <si>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</si>
  <si>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</si>
  <si>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</si>
  <si>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</si>
  <si>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</si>
  <si>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</si>
  <si>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</si>
  <si>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</si>
  <si>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</si>
  <si>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</si>
  <si>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</si>
  <si>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</si>
  <si>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</si>
  <si>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</si>
  <si>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</si>
  <si>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</si>
  <si>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</si>
  <si>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</si>
  <si>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</si>
  <si>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</si>
  <si>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</si>
  <si>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</si>
  <si>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</si>
  <si>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</si>
  <si>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</si>
  <si>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</si>
  <si>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</si>
  <si>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</si>
  <si>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</si>
  <si>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</si>
  <si>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</si>
  <si>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</si>
  <si>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</si>
  <si>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</si>
  <si>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</si>
  <si>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</si>
  <si>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</si>
  <si>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</si>
  <si>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</si>
  <si>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</si>
  <si>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</si>
  <si>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</si>
  <si>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</si>
  <si>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</si>
  <si>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</si>
  <si>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</si>
  <si>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</si>
  <si>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</si>
  <si>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</si>
  <si>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</si>
  <si>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</si>
  <si>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</si>
  <si>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</si>
  <si>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</si>
  <si>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</si>
  <si>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</si>
  <si>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</si>
  <si>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</si>
  <si>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</si>
  <si>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</si>
  <si>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</si>
  <si>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</si>
  <si>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</si>
  <si>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</si>
  <si>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</si>
  <si>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</si>
  <si>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</si>
  <si>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</si>
  <si>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</si>
  <si>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</si>
  <si>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</si>
  <si>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</si>
  <si>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</si>
  <si>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</si>
  <si>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</si>
  <si>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</si>
  <si>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</si>
  <si>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</si>
  <si>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</si>
  <si>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</si>
  <si>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</si>
  <si>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</si>
  <si>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</si>
  <si>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</si>
  <si>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</si>
  <si>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</si>
  <si>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</si>
  <si>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</si>
  <si>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</si>
  <si>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</si>
  <si>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</si>
  <si>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</si>
  <si>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</si>
  <si>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</si>
  <si>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</si>
  <si>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</si>
  <si>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</si>
  <si>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პოლიეთილენის ადაპტორი d=50 მმ</t>
  </si>
  <si>
    <t>ზედნადები ხარჯები</t>
  </si>
  <si>
    <t>დ.ღ.გ.</t>
  </si>
  <si>
    <t>gwp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</si>
  <si>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</si>
  <si>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</si>
  <si>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</si>
  <si>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17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</si>
  <si>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</si>
  <si>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</si>
  <si>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</si>
  <si>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</si>
  <si>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</si>
  <si>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ხრეშის (0-56 მმ) ფრაქცია ბალიშის მომზადება ჭის ქვეშ სისქით 10 სმ. (კ=0.98-1.25)</t>
  </si>
  <si>
    <t>14</t>
  </si>
  <si>
    <t>IV-კატეგორიის ჭის ქვაბულის კედლების გამაგრება</t>
  </si>
  <si>
    <t>15-1</t>
  </si>
  <si>
    <t>16</t>
  </si>
  <si>
    <t>16-1</t>
  </si>
  <si>
    <t>პოლიეთილენის მილის PE 100 SDR11 PN16 d=50 მმ მილის მოწყობა დახურული მეთოდით (კროტით)</t>
  </si>
  <si>
    <t>გრძ. მ</t>
  </si>
  <si>
    <t>17-1</t>
  </si>
  <si>
    <t>ჰიდროსაიზოლაციო მასალა პენებარი</t>
  </si>
  <si>
    <t>რკ. ბეტონის ოთხკუთხედი ჭა 1000X650X700 მმ</t>
  </si>
  <si>
    <t>27-2</t>
  </si>
  <si>
    <t>27-3</t>
  </si>
  <si>
    <t>ჭაში მეტალის ელემენტების შეღებვა ანტიკოროზიული ლაქით</t>
  </si>
  <si>
    <t>29</t>
  </si>
  <si>
    <t>ურდული d=40 მმ PN16</t>
  </si>
  <si>
    <t>30</t>
  </si>
  <si>
    <t>30-2</t>
  </si>
  <si>
    <t>პოლიეთილენის ადაპტორის მილტუჩი d=50მმ</t>
  </si>
  <si>
    <t>31</t>
  </si>
  <si>
    <t>ჩობალის d=140 მმ შეძენა-მოწყობა (2ცალი)</t>
  </si>
  <si>
    <t>35</t>
  </si>
  <si>
    <t>ჩობალის d=80 მმ შეძენა-მოწყობა (2ცალი)</t>
  </si>
  <si>
    <t>ჩობალი d=80 მმ</t>
  </si>
  <si>
    <t>პოლიეთილენის დამხშობის d=50 მმ შეძენა და მოწყობა (არსებული გასაუქმებელი ქსელის დასახშობად)</t>
  </si>
  <si>
    <t>საპროექტო პოლიეთილენის d=25 მმ-იანი მილის საპროექტო პოლიეთილენის d=50 მმ-იანი მილზე დაერთება (სამკაპებით)</t>
  </si>
  <si>
    <t>საპროექტო პოლიეთილენის d=50 მმ-იანი მილის არსებულ პოლიეთილენის d=63 მმ-იანი მილზე დაერთება (სამკაპებით)</t>
  </si>
  <si>
    <t>წყალმზომის კვანძის მოწყობა d=25 მმ მილზე (1 კომპლექტი)</t>
  </si>
  <si>
    <t>46-2</t>
  </si>
  <si>
    <t>46-3</t>
  </si>
  <si>
    <t>48</t>
  </si>
  <si>
    <t>49</t>
  </si>
  <si>
    <t>50</t>
  </si>
  <si>
    <t>წყალმზომი (კამსტრუპი) d=20 მმ</t>
  </si>
  <si>
    <t>50-2</t>
  </si>
  <si>
    <t>წყლის ფილტრი d=20 მმ</t>
  </si>
  <si>
    <t>დამაკავშირებელი (сгон) d=20 მმ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</si>
  <si>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</si>
  <si>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</si>
  <si>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 17კმ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</si>
  <si>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</si>
  <si>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0-80, 0-120 მმ) და დატკეპვნა</t>
  </si>
  <si>
    <t>თხრილის შევსება ღორღით (ფრაქცია 0-40 მმ) და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</si>
  <si>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</si>
  <si>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</si>
  <si>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მილი PE 100 SDR11 PN16 d50 მმ</t>
  </si>
  <si>
    <t>პოლიეთილენის მილის PE 100 SDR11 PN16 d=50 მმ (პირაპირა შედუღებით) შეძენა-მონტაჟი,</t>
  </si>
  <si>
    <t>მილი PE 100 SDR11 PN16 d=50 მმ</t>
  </si>
  <si>
    <t>წყალსადენის პოლიეთილენის მილის PE 100 SDR 11 PN16 დ=50 მმ ჰიდრავლიკური გამოცდა</t>
  </si>
  <si>
    <t>პოლიეთილენის მილის PE 100 SDR11 PN16 d=50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</si>
  <si>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</si>
  <si>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</si>
  <si>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</si>
  <si>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სასიგნალო ლენტის შეძენა და მოწყობა თხრილში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</si>
  <si>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</t>
  </si>
  <si>
    <t>მონოლითური რკ. ბეტონის ჭის 1000X650X700 მმ (1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</si>
  <si>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</si>
  <si>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ურდული d=40 მმ PN16 შეძენა-მოწყობა</t>
  </si>
  <si>
    <t>პოლიეთილენის ადაპტორის მილტუჩით d=50 მმ შეძენა-მოწყობა</t>
  </si>
  <si>
    <t>გაზინთული (გაპოხილი) ძენძი (3 მეტრი) ჩობალებისთვის</t>
  </si>
  <si>
    <t>საყრდენი ფოლადის მილის d=51/3 მმ L=0.3მ შეძენა და მოწყობა ფოლადის ფურცლით 100*100 სისქით 6 მმ (1 კომპლექტი)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</si>
  <si>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</si>
  <si>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</si>
  <si>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</si>
  <si>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</si>
  <si>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პოლიეთილენის მუხლის d=50მმ α=45° შეძენა-მოწყობა</t>
  </si>
  <si>
    <t>პოლიეთილენის მუხლის d=50 მმ α=45°</t>
  </si>
  <si>
    <t>პოლიეთილენის დამხშობის d=50 მმ</t>
  </si>
  <si>
    <t>საპროექტო პოლიეთილენის მილის PE100 SDR11 PN16 d=32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</si>
  <si>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d=32 მმ</t>
  </si>
  <si>
    <t>ტრანშეის მოწყობის დროს არსებული კაბელების დამაგრება</t>
  </si>
  <si>
    <t>პოლიეთილენის სამკაპის d=63X50X63 მმ შეძენა-მოწყობა</t>
  </si>
  <si>
    <t>პოლიეთილენის სამკაპის d=63X50X63 მმ</t>
  </si>
  <si>
    <t>პოლიეთილენის სამკაპის d=50X25X50 მმ შეძენა-მოწყობა</t>
  </si>
  <si>
    <t>პოლიეთილენის სამკაპის d=50X25X50 მმ</t>
  </si>
  <si>
    <t>პოლიეთილენის შემაერთებელი ქუროს d=63 მმ შეძენა-მოწყობა</t>
  </si>
  <si>
    <t>პოლიეთილენის შემაერთებელი ქურო d=63 მმ PN16</t>
  </si>
  <si>
    <t>პოლიეთილენის მუხლის d=25მმ α=90° შეძენა-მოწყობა</t>
  </si>
  <si>
    <t>პოლიეთილენის მუხლის d=25 მმ α=90°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</si>
  <si>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</si>
  <si>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</si>
  <si>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</si>
  <si>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(35 ცალი)</t>
  </si>
  <si>
    <t>გაზინთული (გაპოხილი) ძენძი 38მეტრი ჩობალებისთვის</t>
  </si>
  <si>
    <t xml:space="preserve">ქართულ-ამერიკული მეგობრობის გამზირის მიმდებარედ   წყალსადენის ქსელის მოწყობის პროექტი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</si>
</sst>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3"/>
  <sheetViews>
    <sheetView showGridLines="0" tabSelected="1" zoomScale="80" zoomScaleNormal="80" workbookViewId="0">
      <pane xSplit="2" ySplit="6" topLeftCell="C84" activePane="bottomRight" state="frozen"/>
      <selection pane="topRight" activeCell="C1" sqref="C1"/>
      <selection pane="bottomLeft" activeCell="A7" sqref="A7"/>
      <selection pane="bottomRight" activeCell="G100" sqref="G99:G10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906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813</v>
      </c>
      <c r="B7" s="289" t="s">
        <v>860</v>
      </c>
      <c r="C7" s="271" t="s">
        <v>27</v>
      </c>
      <c r="D7" s="272">
        <v>51</v>
      </c>
      <c r="E7" s="299"/>
      <c r="F7" s="299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9" t="s">
        <v>814</v>
      </c>
      <c r="C8" s="274" t="s">
        <v>773</v>
      </c>
      <c r="D8" s="273">
        <v>4.5</v>
      </c>
      <c r="E8" s="299"/>
      <c r="F8" s="299">
        <f t="shared" ref="F8:F71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90" t="s">
        <v>815</v>
      </c>
      <c r="C9" s="275" t="s">
        <v>773</v>
      </c>
      <c r="D9" s="273">
        <v>4.5</v>
      </c>
      <c r="E9" s="299"/>
      <c r="F9" s="299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90" t="s">
        <v>816</v>
      </c>
      <c r="C10" s="274" t="s">
        <v>19</v>
      </c>
      <c r="D10" s="273">
        <v>9</v>
      </c>
      <c r="E10" s="299"/>
      <c r="F10" s="299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9" t="s">
        <v>806</v>
      </c>
      <c r="C11" s="274" t="s">
        <v>773</v>
      </c>
      <c r="D11" s="273">
        <v>49.04</v>
      </c>
      <c r="E11" s="299"/>
      <c r="F11" s="299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9" t="s">
        <v>817</v>
      </c>
      <c r="C12" s="274" t="s">
        <v>773</v>
      </c>
      <c r="D12" s="277">
        <v>5.45</v>
      </c>
      <c r="E12" s="299"/>
      <c r="F12" s="299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90" t="s">
        <v>818</v>
      </c>
      <c r="C13" s="275" t="s">
        <v>773</v>
      </c>
      <c r="D13" s="273">
        <v>4.9050000000000002</v>
      </c>
      <c r="E13" s="299"/>
      <c r="F13" s="299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9" t="s">
        <v>819</v>
      </c>
      <c r="C14" s="274" t="s">
        <v>773</v>
      </c>
      <c r="D14" s="277">
        <v>0.54500000000000004</v>
      </c>
      <c r="E14" s="299"/>
      <c r="F14" s="299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9" t="s">
        <v>861</v>
      </c>
      <c r="C15" s="274" t="s">
        <v>19</v>
      </c>
      <c r="D15" s="273">
        <v>106.2555</v>
      </c>
      <c r="E15" s="299"/>
      <c r="F15" s="299">
        <f t="shared" si="0"/>
        <v>0</v>
      </c>
      <c r="G15" s="252" t="s">
        <v>805</v>
      </c>
    </row>
    <row r="16" spans="1:10" s="67" customFormat="1" ht="16.5" x14ac:dyDescent="0.35">
      <c r="A16" s="278" t="s">
        <v>155</v>
      </c>
      <c r="B16" s="291" t="s">
        <v>862</v>
      </c>
      <c r="C16" s="271" t="s">
        <v>773</v>
      </c>
      <c r="D16" s="277">
        <v>14.55</v>
      </c>
      <c r="E16" s="299"/>
      <c r="F16" s="299">
        <f t="shared" si="0"/>
        <v>0</v>
      </c>
      <c r="G16" s="252" t="s">
        <v>805</v>
      </c>
    </row>
    <row r="17" spans="1:218" ht="16.5" x14ac:dyDescent="0.35">
      <c r="A17" s="278" t="s">
        <v>305</v>
      </c>
      <c r="B17" s="291" t="s">
        <v>863</v>
      </c>
      <c r="C17" s="274" t="s">
        <v>773</v>
      </c>
      <c r="D17" s="277">
        <v>26.56</v>
      </c>
      <c r="E17" s="299"/>
      <c r="F17" s="299">
        <f t="shared" si="0"/>
        <v>0</v>
      </c>
      <c r="G17" s="252" t="s">
        <v>805</v>
      </c>
    </row>
    <row r="18" spans="1:218" ht="16.5" x14ac:dyDescent="0.35">
      <c r="A18" s="278" t="s">
        <v>820</v>
      </c>
      <c r="B18" s="292" t="s">
        <v>864</v>
      </c>
      <c r="C18" s="274" t="s">
        <v>773</v>
      </c>
      <c r="D18" s="117">
        <v>8.51</v>
      </c>
      <c r="E18" s="299"/>
      <c r="F18" s="299">
        <f t="shared" si="0"/>
        <v>0</v>
      </c>
      <c r="G18" s="252" t="s">
        <v>805</v>
      </c>
    </row>
    <row r="19" spans="1:218" s="67" customFormat="1" ht="16.5" x14ac:dyDescent="0.35">
      <c r="A19" s="278" t="s">
        <v>821</v>
      </c>
      <c r="B19" s="293" t="s">
        <v>822</v>
      </c>
      <c r="C19" s="294" t="s">
        <v>859</v>
      </c>
      <c r="D19" s="174">
        <v>0.98</v>
      </c>
      <c r="E19" s="299"/>
      <c r="F19" s="299">
        <f t="shared" si="0"/>
        <v>0</v>
      </c>
      <c r="G19" s="252" t="s">
        <v>805</v>
      </c>
    </row>
    <row r="20" spans="1:218" x14ac:dyDescent="0.35">
      <c r="A20" s="278" t="s">
        <v>823</v>
      </c>
      <c r="B20" s="295" t="s">
        <v>824</v>
      </c>
      <c r="C20" s="172" t="s">
        <v>52</v>
      </c>
      <c r="D20" s="174">
        <v>19</v>
      </c>
      <c r="E20" s="299"/>
      <c r="F20" s="299">
        <f t="shared" si="0"/>
        <v>0</v>
      </c>
      <c r="G20" s="252" t="s">
        <v>805</v>
      </c>
    </row>
    <row r="21" spans="1:218" ht="16.5" x14ac:dyDescent="0.35">
      <c r="A21" s="279" t="s">
        <v>547</v>
      </c>
      <c r="B21" s="296" t="s">
        <v>865</v>
      </c>
      <c r="C21" s="274" t="s">
        <v>777</v>
      </c>
      <c r="D21" s="174">
        <v>45</v>
      </c>
      <c r="E21" s="299"/>
      <c r="F21" s="299">
        <f t="shared" si="0"/>
        <v>0</v>
      </c>
      <c r="G21" s="252" t="s">
        <v>805</v>
      </c>
    </row>
    <row r="22" spans="1:218" x14ac:dyDescent="0.35">
      <c r="A22" s="279" t="s">
        <v>825</v>
      </c>
      <c r="B22" s="296" t="s">
        <v>90</v>
      </c>
      <c r="C22" s="274" t="s">
        <v>19</v>
      </c>
      <c r="D22" s="117">
        <v>2.6999999999999996E-2</v>
      </c>
      <c r="E22" s="299"/>
      <c r="F22" s="299">
        <f t="shared" si="0"/>
        <v>0</v>
      </c>
      <c r="G22" s="252" t="s">
        <v>804</v>
      </c>
    </row>
    <row r="23" spans="1:218" ht="16.5" x14ac:dyDescent="0.35">
      <c r="A23" s="279" t="s">
        <v>826</v>
      </c>
      <c r="B23" s="296" t="s">
        <v>866</v>
      </c>
      <c r="C23" s="274" t="s">
        <v>777</v>
      </c>
      <c r="D23" s="280">
        <v>45</v>
      </c>
      <c r="E23" s="299"/>
      <c r="F23" s="299">
        <f t="shared" si="0"/>
        <v>0</v>
      </c>
      <c r="G23" s="252" t="s">
        <v>805</v>
      </c>
    </row>
    <row r="24" spans="1:218" s="67" customFormat="1" x14ac:dyDescent="0.35">
      <c r="A24" s="279" t="s">
        <v>827</v>
      </c>
      <c r="B24" s="296" t="s">
        <v>90</v>
      </c>
      <c r="C24" s="274" t="s">
        <v>19</v>
      </c>
      <c r="D24" s="117">
        <v>2.6999999999999996E-2</v>
      </c>
      <c r="E24" s="299"/>
      <c r="F24" s="299">
        <f t="shared" si="0"/>
        <v>0</v>
      </c>
      <c r="G24" s="252" t="s">
        <v>804</v>
      </c>
    </row>
    <row r="25" spans="1:218" x14ac:dyDescent="0.35">
      <c r="A25" s="278" t="s">
        <v>467</v>
      </c>
      <c r="B25" s="291" t="s">
        <v>828</v>
      </c>
      <c r="C25" s="172" t="s">
        <v>829</v>
      </c>
      <c r="D25" s="174">
        <v>179</v>
      </c>
      <c r="E25" s="299"/>
      <c r="F25" s="299">
        <f t="shared" si="0"/>
        <v>0</v>
      </c>
      <c r="G25" s="252" t="s">
        <v>805</v>
      </c>
      <c r="H25" s="90"/>
    </row>
    <row r="26" spans="1:218" x14ac:dyDescent="0.35">
      <c r="A26" s="279" t="s">
        <v>830</v>
      </c>
      <c r="B26" s="297" t="s">
        <v>867</v>
      </c>
      <c r="C26" s="172" t="s">
        <v>829</v>
      </c>
      <c r="D26" s="174">
        <v>182.58</v>
      </c>
      <c r="E26" s="299"/>
      <c r="F26" s="299">
        <f t="shared" si="0"/>
        <v>0</v>
      </c>
      <c r="G26" s="252" t="s">
        <v>812</v>
      </c>
      <c r="H26" s="90"/>
    </row>
    <row r="27" spans="1:218" x14ac:dyDescent="0.45">
      <c r="A27" s="270" t="s">
        <v>548</v>
      </c>
      <c r="B27" s="295" t="s">
        <v>868</v>
      </c>
      <c r="C27" s="172" t="s">
        <v>829</v>
      </c>
      <c r="D27" s="174">
        <v>10</v>
      </c>
      <c r="E27" s="299"/>
      <c r="F27" s="299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172" t="s">
        <v>549</v>
      </c>
      <c r="B28" s="297" t="s">
        <v>869</v>
      </c>
      <c r="C28" s="172" t="s">
        <v>829</v>
      </c>
      <c r="D28" s="174">
        <v>10.1</v>
      </c>
      <c r="E28" s="299"/>
      <c r="F28" s="299">
        <f t="shared" si="0"/>
        <v>0</v>
      </c>
      <c r="G28" s="252" t="s">
        <v>812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172">
        <v>19</v>
      </c>
      <c r="B29" s="295" t="s">
        <v>870</v>
      </c>
      <c r="C29" s="172" t="s">
        <v>27</v>
      </c>
      <c r="D29" s="174">
        <v>189</v>
      </c>
      <c r="E29" s="299"/>
      <c r="F29" s="299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172">
        <v>20</v>
      </c>
      <c r="B30" s="295" t="s">
        <v>871</v>
      </c>
      <c r="C30" s="172" t="s">
        <v>829</v>
      </c>
      <c r="D30" s="174">
        <v>189</v>
      </c>
      <c r="E30" s="299"/>
      <c r="F30" s="299">
        <f t="shared" si="0"/>
        <v>0</v>
      </c>
      <c r="G30" s="252" t="s">
        <v>805</v>
      </c>
      <c r="H30" s="90"/>
    </row>
    <row r="31" spans="1:218" s="55" customFormat="1" x14ac:dyDescent="0.35">
      <c r="A31" s="270" t="s">
        <v>555</v>
      </c>
      <c r="B31" s="295" t="s">
        <v>872</v>
      </c>
      <c r="C31" s="172" t="s">
        <v>829</v>
      </c>
      <c r="D31" s="174">
        <v>58</v>
      </c>
      <c r="E31" s="299"/>
      <c r="F31" s="299">
        <f t="shared" si="0"/>
        <v>0</v>
      </c>
      <c r="G31" s="252" t="s">
        <v>805</v>
      </c>
    </row>
    <row r="32" spans="1:218" s="55" customFormat="1" x14ac:dyDescent="0.35">
      <c r="A32" s="172" t="s">
        <v>556</v>
      </c>
      <c r="B32" s="297" t="s">
        <v>873</v>
      </c>
      <c r="C32" s="172" t="s">
        <v>829</v>
      </c>
      <c r="D32" s="174">
        <v>58.58</v>
      </c>
      <c r="E32" s="299"/>
      <c r="F32" s="299">
        <f t="shared" si="0"/>
        <v>0</v>
      </c>
      <c r="G32" s="252" t="s">
        <v>812</v>
      </c>
    </row>
    <row r="33" spans="1:8" s="254" customFormat="1" x14ac:dyDescent="0.45">
      <c r="A33" s="172">
        <v>22</v>
      </c>
      <c r="B33" s="295" t="s">
        <v>807</v>
      </c>
      <c r="C33" s="172" t="s">
        <v>27</v>
      </c>
      <c r="D33" s="174">
        <v>58</v>
      </c>
      <c r="E33" s="299"/>
      <c r="F33" s="299">
        <f t="shared" si="0"/>
        <v>0</v>
      </c>
      <c r="G33" s="252" t="s">
        <v>805</v>
      </c>
      <c r="H33" s="90"/>
    </row>
    <row r="34" spans="1:8" s="253" customFormat="1" x14ac:dyDescent="0.45">
      <c r="A34" s="172">
        <v>23</v>
      </c>
      <c r="B34" s="295" t="s">
        <v>874</v>
      </c>
      <c r="C34" s="172" t="s">
        <v>829</v>
      </c>
      <c r="D34" s="174">
        <v>58</v>
      </c>
      <c r="E34" s="299"/>
      <c r="F34" s="299">
        <f t="shared" si="0"/>
        <v>0</v>
      </c>
      <c r="G34" s="252" t="s">
        <v>805</v>
      </c>
    </row>
    <row r="35" spans="1:8" s="253" customFormat="1" x14ac:dyDescent="0.45">
      <c r="A35" s="276" t="s">
        <v>561</v>
      </c>
      <c r="B35" s="296" t="s">
        <v>875</v>
      </c>
      <c r="C35" s="274" t="s">
        <v>27</v>
      </c>
      <c r="D35" s="174">
        <v>68</v>
      </c>
      <c r="E35" s="299"/>
      <c r="F35" s="299">
        <f t="shared" si="0"/>
        <v>0</v>
      </c>
      <c r="G35" s="252" t="s">
        <v>805</v>
      </c>
      <c r="H35" s="90"/>
    </row>
    <row r="36" spans="1:8" s="253" customFormat="1" ht="16.5" x14ac:dyDescent="0.45">
      <c r="A36" s="278" t="s">
        <v>456</v>
      </c>
      <c r="B36" s="295" t="s">
        <v>876</v>
      </c>
      <c r="C36" s="275" t="s">
        <v>773</v>
      </c>
      <c r="D36" s="281">
        <v>0.81</v>
      </c>
      <c r="E36" s="299"/>
      <c r="F36" s="299">
        <f t="shared" si="0"/>
        <v>0</v>
      </c>
      <c r="G36" s="252" t="s">
        <v>805</v>
      </c>
    </row>
    <row r="37" spans="1:8" s="253" customFormat="1" x14ac:dyDescent="0.45">
      <c r="A37" s="278" t="s">
        <v>563</v>
      </c>
      <c r="B37" s="295" t="s">
        <v>808</v>
      </c>
      <c r="C37" s="172" t="s">
        <v>28</v>
      </c>
      <c r="D37" s="177">
        <v>1</v>
      </c>
      <c r="E37" s="299"/>
      <c r="F37" s="299">
        <f t="shared" si="0"/>
        <v>0</v>
      </c>
      <c r="G37" s="252" t="s">
        <v>812</v>
      </c>
      <c r="H37" s="90"/>
    </row>
    <row r="38" spans="1:8" s="253" customFormat="1" x14ac:dyDescent="0.45">
      <c r="A38" s="278" t="s">
        <v>564</v>
      </c>
      <c r="B38" s="295" t="s">
        <v>831</v>
      </c>
      <c r="C38" s="172" t="s">
        <v>27</v>
      </c>
      <c r="D38" s="282">
        <v>6.8</v>
      </c>
      <c r="E38" s="299"/>
      <c r="F38" s="299">
        <f t="shared" si="0"/>
        <v>0</v>
      </c>
      <c r="G38" s="252" t="s">
        <v>805</v>
      </c>
    </row>
    <row r="39" spans="1:8" s="253" customFormat="1" x14ac:dyDescent="0.45">
      <c r="A39" s="278" t="s">
        <v>566</v>
      </c>
      <c r="B39" s="295" t="s">
        <v>877</v>
      </c>
      <c r="C39" s="172" t="s">
        <v>23</v>
      </c>
      <c r="D39" s="282">
        <v>0.57000000000000006</v>
      </c>
      <c r="E39" s="299"/>
      <c r="F39" s="299">
        <f t="shared" si="0"/>
        <v>0</v>
      </c>
      <c r="G39" s="252" t="s">
        <v>805</v>
      </c>
      <c r="H39" s="90"/>
    </row>
    <row r="40" spans="1:8" x14ac:dyDescent="0.35">
      <c r="A40" s="278" t="s">
        <v>567</v>
      </c>
      <c r="B40" s="295" t="s">
        <v>832</v>
      </c>
      <c r="C40" s="172" t="s">
        <v>28</v>
      </c>
      <c r="D40" s="283">
        <v>1</v>
      </c>
      <c r="E40" s="299"/>
      <c r="F40" s="299">
        <f t="shared" si="0"/>
        <v>0</v>
      </c>
      <c r="G40" s="252" t="s">
        <v>804</v>
      </c>
    </row>
    <row r="41" spans="1:8" x14ac:dyDescent="0.35">
      <c r="A41" s="278" t="s">
        <v>833</v>
      </c>
      <c r="B41" s="295" t="s">
        <v>878</v>
      </c>
      <c r="C41" s="172" t="s">
        <v>28</v>
      </c>
      <c r="D41" s="283">
        <v>1</v>
      </c>
      <c r="E41" s="299"/>
      <c r="F41" s="299">
        <f t="shared" si="0"/>
        <v>0</v>
      </c>
      <c r="G41" s="252" t="s">
        <v>804</v>
      </c>
      <c r="H41" s="90"/>
    </row>
    <row r="42" spans="1:8" x14ac:dyDescent="0.35">
      <c r="A42" s="278" t="s">
        <v>834</v>
      </c>
      <c r="B42" s="295" t="s">
        <v>808</v>
      </c>
      <c r="C42" s="172" t="s">
        <v>28</v>
      </c>
      <c r="D42" s="283">
        <v>1</v>
      </c>
      <c r="E42" s="299"/>
      <c r="F42" s="299">
        <f t="shared" si="0"/>
        <v>0</v>
      </c>
      <c r="G42" s="252" t="s">
        <v>812</v>
      </c>
    </row>
    <row r="43" spans="1:8" x14ac:dyDescent="0.35">
      <c r="A43" s="278" t="s">
        <v>306</v>
      </c>
      <c r="B43" s="296" t="s">
        <v>835</v>
      </c>
      <c r="C43" s="274" t="s">
        <v>52</v>
      </c>
      <c r="D43" s="284">
        <v>2.5</v>
      </c>
      <c r="E43" s="299"/>
      <c r="F43" s="299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836</v>
      </c>
      <c r="B44" s="296" t="s">
        <v>879</v>
      </c>
      <c r="C44" s="274" t="s">
        <v>28</v>
      </c>
      <c r="D44" s="285">
        <v>1</v>
      </c>
      <c r="E44" s="299"/>
      <c r="F44" s="299">
        <f t="shared" si="0"/>
        <v>0</v>
      </c>
      <c r="G44" s="252" t="s">
        <v>805</v>
      </c>
    </row>
    <row r="45" spans="1:8" s="55" customFormat="1" x14ac:dyDescent="0.35">
      <c r="A45" s="278" t="s">
        <v>569</v>
      </c>
      <c r="B45" s="296" t="s">
        <v>837</v>
      </c>
      <c r="C45" s="274" t="s">
        <v>28</v>
      </c>
      <c r="D45" s="174">
        <v>1</v>
      </c>
      <c r="E45" s="299"/>
      <c r="F45" s="299">
        <f t="shared" si="0"/>
        <v>0</v>
      </c>
      <c r="G45" s="252" t="s">
        <v>812</v>
      </c>
      <c r="H45" s="90"/>
    </row>
    <row r="46" spans="1:8" x14ac:dyDescent="0.35">
      <c r="A46" s="270" t="s">
        <v>838</v>
      </c>
      <c r="B46" s="295" t="s">
        <v>880</v>
      </c>
      <c r="C46" s="172" t="s">
        <v>68</v>
      </c>
      <c r="D46" s="285">
        <v>2</v>
      </c>
      <c r="E46" s="299"/>
      <c r="F46" s="299">
        <f t="shared" si="0"/>
        <v>0</v>
      </c>
      <c r="G46" s="252" t="s">
        <v>805</v>
      </c>
    </row>
    <row r="47" spans="1:8" x14ac:dyDescent="0.35">
      <c r="A47" s="270" t="s">
        <v>570</v>
      </c>
      <c r="B47" s="295" t="s">
        <v>809</v>
      </c>
      <c r="C47" s="172" t="s">
        <v>68</v>
      </c>
      <c r="D47" s="177">
        <v>2</v>
      </c>
      <c r="E47" s="299"/>
      <c r="F47" s="299">
        <f t="shared" si="0"/>
        <v>0</v>
      </c>
      <c r="G47" s="252" t="s">
        <v>812</v>
      </c>
      <c r="H47" s="90"/>
    </row>
    <row r="48" spans="1:8" x14ac:dyDescent="0.35">
      <c r="A48" s="270" t="s">
        <v>839</v>
      </c>
      <c r="B48" s="295" t="s">
        <v>840</v>
      </c>
      <c r="C48" s="172" t="s">
        <v>68</v>
      </c>
      <c r="D48" s="177">
        <v>2</v>
      </c>
      <c r="E48" s="299"/>
      <c r="F48" s="299">
        <f t="shared" si="0"/>
        <v>0</v>
      </c>
      <c r="G48" s="252" t="s">
        <v>804</v>
      </c>
    </row>
    <row r="49" spans="1:8" x14ac:dyDescent="0.35">
      <c r="A49" s="270" t="s">
        <v>841</v>
      </c>
      <c r="B49" s="295" t="s">
        <v>842</v>
      </c>
      <c r="C49" s="172" t="s">
        <v>19</v>
      </c>
      <c r="D49" s="286">
        <v>1.3800000000000002E-2</v>
      </c>
      <c r="E49" s="299"/>
      <c r="F49" s="299">
        <f t="shared" si="0"/>
        <v>0</v>
      </c>
      <c r="G49" s="252" t="s">
        <v>805</v>
      </c>
      <c r="H49" s="90"/>
    </row>
    <row r="50" spans="1:8" x14ac:dyDescent="0.35">
      <c r="A50" s="172" t="s">
        <v>571</v>
      </c>
      <c r="B50" s="295" t="s">
        <v>259</v>
      </c>
      <c r="C50" s="172" t="s">
        <v>28</v>
      </c>
      <c r="D50" s="280">
        <v>2</v>
      </c>
      <c r="E50" s="299"/>
      <c r="F50" s="299">
        <f t="shared" si="0"/>
        <v>0</v>
      </c>
      <c r="G50" s="252" t="s">
        <v>804</v>
      </c>
    </row>
    <row r="51" spans="1:8" x14ac:dyDescent="0.35">
      <c r="A51" s="278" t="s">
        <v>572</v>
      </c>
      <c r="B51" s="295" t="s">
        <v>881</v>
      </c>
      <c r="C51" s="172" t="s">
        <v>69</v>
      </c>
      <c r="D51" s="280">
        <v>0.44999999999999996</v>
      </c>
      <c r="E51" s="299"/>
      <c r="F51" s="299">
        <f t="shared" si="0"/>
        <v>0</v>
      </c>
      <c r="G51" s="252" t="s">
        <v>805</v>
      </c>
      <c r="H51" s="90"/>
    </row>
    <row r="52" spans="1:8" s="55" customFormat="1" x14ac:dyDescent="0.35">
      <c r="A52" s="270" t="s">
        <v>574</v>
      </c>
      <c r="B52" s="295" t="s">
        <v>882</v>
      </c>
      <c r="C52" s="172" t="s">
        <v>19</v>
      </c>
      <c r="D52" s="287">
        <v>3.8910000000000004E-3</v>
      </c>
      <c r="E52" s="299"/>
      <c r="F52" s="299">
        <f t="shared" si="0"/>
        <v>0</v>
      </c>
      <c r="G52" s="252" t="s">
        <v>805</v>
      </c>
    </row>
    <row r="53" spans="1:8" s="55" customFormat="1" x14ac:dyDescent="0.35">
      <c r="A53" s="270" t="s">
        <v>576</v>
      </c>
      <c r="B53" s="295" t="s">
        <v>883</v>
      </c>
      <c r="C53" s="172" t="s">
        <v>68</v>
      </c>
      <c r="D53" s="285">
        <v>2</v>
      </c>
      <c r="E53" s="299"/>
      <c r="F53" s="299">
        <f t="shared" si="0"/>
        <v>0</v>
      </c>
      <c r="G53" s="252" t="s">
        <v>805</v>
      </c>
      <c r="H53" s="90"/>
    </row>
    <row r="54" spans="1:8" x14ac:dyDescent="0.35">
      <c r="A54" s="270" t="s">
        <v>577</v>
      </c>
      <c r="B54" s="295" t="s">
        <v>884</v>
      </c>
      <c r="C54" s="274" t="s">
        <v>68</v>
      </c>
      <c r="D54" s="280">
        <v>2</v>
      </c>
      <c r="E54" s="299"/>
      <c r="F54" s="299">
        <f t="shared" si="0"/>
        <v>0</v>
      </c>
      <c r="G54" s="252" t="s">
        <v>804</v>
      </c>
    </row>
    <row r="55" spans="1:8" x14ac:dyDescent="0.35">
      <c r="A55" s="276" t="s">
        <v>843</v>
      </c>
      <c r="B55" s="296" t="s">
        <v>885</v>
      </c>
      <c r="C55" s="274" t="s">
        <v>68</v>
      </c>
      <c r="D55" s="285">
        <v>1</v>
      </c>
      <c r="E55" s="299"/>
      <c r="F55" s="299">
        <f t="shared" si="0"/>
        <v>0</v>
      </c>
      <c r="G55" s="252" t="s">
        <v>805</v>
      </c>
      <c r="H55" s="90"/>
    </row>
    <row r="56" spans="1:8" s="55" customFormat="1" x14ac:dyDescent="0.35">
      <c r="A56" s="276" t="s">
        <v>350</v>
      </c>
      <c r="B56" s="296" t="s">
        <v>886</v>
      </c>
      <c r="C56" s="274" t="s">
        <v>68</v>
      </c>
      <c r="D56" s="280">
        <v>1</v>
      </c>
      <c r="E56" s="299"/>
      <c r="F56" s="299">
        <f t="shared" si="0"/>
        <v>0</v>
      </c>
      <c r="G56" s="252" t="s">
        <v>804</v>
      </c>
    </row>
    <row r="57" spans="1:8" s="55" customFormat="1" x14ac:dyDescent="0.35">
      <c r="A57" s="270" t="s">
        <v>351</v>
      </c>
      <c r="B57" s="295" t="s">
        <v>844</v>
      </c>
      <c r="C57" s="172" t="s">
        <v>19</v>
      </c>
      <c r="D57" s="286">
        <v>9.5999999999999992E-3</v>
      </c>
      <c r="E57" s="299"/>
      <c r="F57" s="299">
        <f t="shared" si="0"/>
        <v>0</v>
      </c>
      <c r="G57" s="252" t="s">
        <v>805</v>
      </c>
      <c r="H57" s="90"/>
    </row>
    <row r="58" spans="1:8" s="55" customFormat="1" x14ac:dyDescent="0.35">
      <c r="A58" s="270" t="s">
        <v>352</v>
      </c>
      <c r="B58" s="295" t="s">
        <v>845</v>
      </c>
      <c r="C58" s="172" t="s">
        <v>28</v>
      </c>
      <c r="D58" s="280">
        <v>2</v>
      </c>
      <c r="E58" s="299"/>
      <c r="F58" s="299">
        <f t="shared" si="0"/>
        <v>0</v>
      </c>
      <c r="G58" s="252" t="s">
        <v>804</v>
      </c>
    </row>
    <row r="59" spans="1:8" s="55" customFormat="1" x14ac:dyDescent="0.35">
      <c r="A59" s="278" t="s">
        <v>353</v>
      </c>
      <c r="B59" s="295" t="s">
        <v>887</v>
      </c>
      <c r="C59" s="172" t="s">
        <v>28</v>
      </c>
      <c r="D59" s="174">
        <v>1</v>
      </c>
      <c r="E59" s="299"/>
      <c r="F59" s="299">
        <f t="shared" si="0"/>
        <v>0</v>
      </c>
      <c r="G59" s="252" t="s">
        <v>805</v>
      </c>
      <c r="H59" s="90"/>
    </row>
    <row r="60" spans="1:8" s="55" customFormat="1" x14ac:dyDescent="0.35">
      <c r="A60" s="278" t="s">
        <v>354</v>
      </c>
      <c r="B60" s="295" t="s">
        <v>888</v>
      </c>
      <c r="C60" s="172" t="s">
        <v>28</v>
      </c>
      <c r="D60" s="174">
        <v>1</v>
      </c>
      <c r="E60" s="299"/>
      <c r="F60" s="299">
        <f t="shared" si="0"/>
        <v>0</v>
      </c>
      <c r="G60" s="252" t="s">
        <v>812</v>
      </c>
    </row>
    <row r="61" spans="1:8" s="55" customFormat="1" x14ac:dyDescent="0.35">
      <c r="A61" s="270" t="s">
        <v>307</v>
      </c>
      <c r="B61" s="295" t="s">
        <v>846</v>
      </c>
      <c r="C61" s="172" t="s">
        <v>28</v>
      </c>
      <c r="D61" s="174">
        <v>1</v>
      </c>
      <c r="E61" s="299"/>
      <c r="F61" s="299">
        <f t="shared" si="0"/>
        <v>0</v>
      </c>
      <c r="G61" s="252" t="s">
        <v>805</v>
      </c>
      <c r="H61" s="90"/>
    </row>
    <row r="62" spans="1:8" s="55" customFormat="1" x14ac:dyDescent="0.35">
      <c r="A62" s="270" t="s">
        <v>579</v>
      </c>
      <c r="B62" s="295" t="s">
        <v>889</v>
      </c>
      <c r="C62" s="172" t="s">
        <v>28</v>
      </c>
      <c r="D62" s="174">
        <v>1</v>
      </c>
      <c r="E62" s="299"/>
      <c r="F62" s="299">
        <f t="shared" si="0"/>
        <v>0</v>
      </c>
      <c r="G62" s="252" t="s">
        <v>812</v>
      </c>
      <c r="H62" s="90"/>
    </row>
    <row r="63" spans="1:8" s="55" customFormat="1" x14ac:dyDescent="0.35">
      <c r="A63" s="278" t="s">
        <v>262</v>
      </c>
      <c r="B63" s="295" t="s">
        <v>890</v>
      </c>
      <c r="C63" s="172" t="s">
        <v>27</v>
      </c>
      <c r="D63" s="174">
        <v>50</v>
      </c>
      <c r="E63" s="299"/>
      <c r="F63" s="299">
        <f t="shared" si="0"/>
        <v>0</v>
      </c>
      <c r="G63" s="252" t="s">
        <v>805</v>
      </c>
    </row>
    <row r="64" spans="1:8" s="55" customFormat="1" x14ac:dyDescent="0.35">
      <c r="A64" s="278" t="s">
        <v>580</v>
      </c>
      <c r="B64" s="295" t="s">
        <v>891</v>
      </c>
      <c r="C64" s="172" t="s">
        <v>27</v>
      </c>
      <c r="D64" s="288">
        <v>50.5</v>
      </c>
      <c r="E64" s="299"/>
      <c r="F64" s="299">
        <f t="shared" si="0"/>
        <v>0</v>
      </c>
      <c r="G64" s="252" t="s">
        <v>812</v>
      </c>
      <c r="H64" s="90"/>
    </row>
    <row r="65" spans="1:8" s="55" customFormat="1" x14ac:dyDescent="0.35">
      <c r="A65" s="172">
        <v>40</v>
      </c>
      <c r="B65" s="293" t="s">
        <v>892</v>
      </c>
      <c r="C65" s="172" t="s">
        <v>27</v>
      </c>
      <c r="D65" s="285">
        <v>20</v>
      </c>
      <c r="E65" s="299"/>
      <c r="F65" s="299">
        <f t="shared" si="0"/>
        <v>0</v>
      </c>
      <c r="G65" s="252" t="s">
        <v>805</v>
      </c>
    </row>
    <row r="66" spans="1:8" s="55" customFormat="1" x14ac:dyDescent="0.35">
      <c r="A66" s="172">
        <v>41</v>
      </c>
      <c r="B66" s="295" t="s">
        <v>893</v>
      </c>
      <c r="C66" s="172" t="s">
        <v>28</v>
      </c>
      <c r="D66" s="174">
        <v>1</v>
      </c>
      <c r="E66" s="299"/>
      <c r="F66" s="299">
        <f t="shared" si="0"/>
        <v>0</v>
      </c>
      <c r="G66" s="252" t="s">
        <v>805</v>
      </c>
      <c r="H66" s="90"/>
    </row>
    <row r="67" spans="1:8" s="55" customFormat="1" x14ac:dyDescent="0.35">
      <c r="A67" s="172" t="s">
        <v>582</v>
      </c>
      <c r="B67" s="295" t="s">
        <v>894</v>
      </c>
      <c r="C67" s="172" t="s">
        <v>28</v>
      </c>
      <c r="D67" s="174">
        <v>1</v>
      </c>
      <c r="E67" s="299"/>
      <c r="F67" s="299">
        <f t="shared" si="0"/>
        <v>0</v>
      </c>
      <c r="G67" s="252" t="s">
        <v>812</v>
      </c>
    </row>
    <row r="68" spans="1:8" s="55" customFormat="1" x14ac:dyDescent="0.35">
      <c r="A68" s="172">
        <v>42</v>
      </c>
      <c r="B68" s="295" t="s">
        <v>895</v>
      </c>
      <c r="C68" s="172" t="s">
        <v>28</v>
      </c>
      <c r="D68" s="174">
        <v>1</v>
      </c>
      <c r="E68" s="299"/>
      <c r="F68" s="299">
        <f t="shared" si="0"/>
        <v>0</v>
      </c>
      <c r="G68" s="252" t="s">
        <v>805</v>
      </c>
      <c r="H68" s="90"/>
    </row>
    <row r="69" spans="1:8" s="55" customFormat="1" x14ac:dyDescent="0.35">
      <c r="A69" s="172" t="s">
        <v>583</v>
      </c>
      <c r="B69" s="295" t="s">
        <v>896</v>
      </c>
      <c r="C69" s="172" t="s">
        <v>28</v>
      </c>
      <c r="D69" s="174">
        <v>1</v>
      </c>
      <c r="E69" s="299"/>
      <c r="F69" s="299">
        <f t="shared" si="0"/>
        <v>0</v>
      </c>
      <c r="G69" s="252" t="s">
        <v>812</v>
      </c>
    </row>
    <row r="70" spans="1:8" s="55" customFormat="1" x14ac:dyDescent="0.35">
      <c r="A70" s="278" t="s">
        <v>266</v>
      </c>
      <c r="B70" s="295" t="s">
        <v>897</v>
      </c>
      <c r="C70" s="172" t="s">
        <v>28</v>
      </c>
      <c r="D70" s="174">
        <v>2</v>
      </c>
      <c r="E70" s="299"/>
      <c r="F70" s="299">
        <f t="shared" si="0"/>
        <v>0</v>
      </c>
      <c r="G70" s="252" t="s">
        <v>805</v>
      </c>
      <c r="H70" s="90"/>
    </row>
    <row r="71" spans="1:8" s="55" customFormat="1" x14ac:dyDescent="0.35">
      <c r="A71" s="278" t="s">
        <v>584</v>
      </c>
      <c r="B71" s="295" t="s">
        <v>898</v>
      </c>
      <c r="C71" s="172" t="s">
        <v>28</v>
      </c>
      <c r="D71" s="174">
        <v>2</v>
      </c>
      <c r="E71" s="299"/>
      <c r="F71" s="299">
        <f t="shared" si="0"/>
        <v>0</v>
      </c>
      <c r="G71" s="252" t="s">
        <v>812</v>
      </c>
    </row>
    <row r="72" spans="1:8" s="55" customFormat="1" x14ac:dyDescent="0.35">
      <c r="A72" s="278" t="s">
        <v>267</v>
      </c>
      <c r="B72" s="296" t="s">
        <v>847</v>
      </c>
      <c r="C72" s="274" t="s">
        <v>211</v>
      </c>
      <c r="D72" s="117">
        <v>1</v>
      </c>
      <c r="E72" s="299"/>
      <c r="F72" s="299">
        <f t="shared" ref="F72:F94" si="1">D72*E72</f>
        <v>0</v>
      </c>
      <c r="G72" s="252" t="s">
        <v>805</v>
      </c>
      <c r="H72" s="90"/>
    </row>
    <row r="73" spans="1:8" s="55" customFormat="1" x14ac:dyDescent="0.35">
      <c r="A73" s="278" t="s">
        <v>268</v>
      </c>
      <c r="B73" s="296" t="s">
        <v>848</v>
      </c>
      <c r="C73" s="274" t="s">
        <v>211</v>
      </c>
      <c r="D73" s="117">
        <v>1</v>
      </c>
      <c r="E73" s="299"/>
      <c r="F73" s="299">
        <f t="shared" si="1"/>
        <v>0</v>
      </c>
      <c r="G73" s="252" t="s">
        <v>805</v>
      </c>
    </row>
    <row r="74" spans="1:8" s="55" customFormat="1" x14ac:dyDescent="0.35">
      <c r="A74" s="278"/>
      <c r="B74" s="298" t="s">
        <v>849</v>
      </c>
      <c r="C74" s="274"/>
      <c r="D74" s="174"/>
      <c r="E74" s="299"/>
      <c r="F74" s="299"/>
      <c r="G74" s="252" t="s">
        <v>805</v>
      </c>
      <c r="H74" s="90"/>
    </row>
    <row r="75" spans="1:8" s="55" customFormat="1" x14ac:dyDescent="0.35">
      <c r="A75" s="278" t="s">
        <v>269</v>
      </c>
      <c r="B75" s="295" t="s">
        <v>877</v>
      </c>
      <c r="C75" s="172" t="s">
        <v>23</v>
      </c>
      <c r="D75" s="282">
        <v>0.57000000000000006</v>
      </c>
      <c r="E75" s="299"/>
      <c r="F75" s="299">
        <f t="shared" si="1"/>
        <v>0</v>
      </c>
      <c r="G75" s="252" t="s">
        <v>805</v>
      </c>
    </row>
    <row r="76" spans="1:8" s="55" customFormat="1" x14ac:dyDescent="0.35">
      <c r="A76" s="278" t="s">
        <v>587</v>
      </c>
      <c r="B76" s="295" t="s">
        <v>832</v>
      </c>
      <c r="C76" s="172" t="s">
        <v>28</v>
      </c>
      <c r="D76" s="283">
        <v>1</v>
      </c>
      <c r="E76" s="299"/>
      <c r="F76" s="299">
        <f t="shared" si="1"/>
        <v>0</v>
      </c>
      <c r="G76" s="252" t="s">
        <v>804</v>
      </c>
      <c r="H76" s="90"/>
    </row>
    <row r="77" spans="1:8" s="55" customFormat="1" x14ac:dyDescent="0.35">
      <c r="A77" s="278" t="s">
        <v>850</v>
      </c>
      <c r="B77" s="295" t="s">
        <v>878</v>
      </c>
      <c r="C77" s="172" t="s">
        <v>28</v>
      </c>
      <c r="D77" s="283">
        <v>1</v>
      </c>
      <c r="E77" s="299"/>
      <c r="F77" s="299">
        <f t="shared" si="1"/>
        <v>0</v>
      </c>
      <c r="G77" s="252" t="s">
        <v>804</v>
      </c>
    </row>
    <row r="78" spans="1:8" s="55" customFormat="1" x14ac:dyDescent="0.35">
      <c r="A78" s="278" t="s">
        <v>851</v>
      </c>
      <c r="B78" s="295" t="s">
        <v>808</v>
      </c>
      <c r="C78" s="172" t="s">
        <v>28</v>
      </c>
      <c r="D78" s="283">
        <v>1</v>
      </c>
      <c r="E78" s="299"/>
      <c r="F78" s="299">
        <f t="shared" si="1"/>
        <v>0</v>
      </c>
      <c r="G78" s="252" t="s">
        <v>812</v>
      </c>
      <c r="H78" s="90"/>
    </row>
    <row r="79" spans="1:8" s="55" customFormat="1" x14ac:dyDescent="0.35">
      <c r="A79" s="270" t="s">
        <v>270</v>
      </c>
      <c r="B79" s="295" t="s">
        <v>899</v>
      </c>
      <c r="C79" s="172" t="s">
        <v>28</v>
      </c>
      <c r="D79" s="174">
        <v>4</v>
      </c>
      <c r="E79" s="299"/>
      <c r="F79" s="299">
        <f t="shared" si="1"/>
        <v>0</v>
      </c>
      <c r="G79" s="252" t="s">
        <v>805</v>
      </c>
    </row>
    <row r="80" spans="1:8" s="55" customFormat="1" x14ac:dyDescent="0.35">
      <c r="A80" s="270" t="s">
        <v>588</v>
      </c>
      <c r="B80" s="295" t="s">
        <v>900</v>
      </c>
      <c r="C80" s="172" t="s">
        <v>28</v>
      </c>
      <c r="D80" s="174">
        <v>4</v>
      </c>
      <c r="E80" s="299"/>
      <c r="F80" s="299">
        <f t="shared" si="1"/>
        <v>0</v>
      </c>
      <c r="G80" s="252" t="s">
        <v>812</v>
      </c>
      <c r="H80" s="90"/>
    </row>
    <row r="81" spans="1:8" s="55" customFormat="1" x14ac:dyDescent="0.35">
      <c r="A81" s="270" t="s">
        <v>852</v>
      </c>
      <c r="B81" s="295" t="s">
        <v>883</v>
      </c>
      <c r="C81" s="172" t="s">
        <v>68</v>
      </c>
      <c r="D81" s="285">
        <v>2</v>
      </c>
      <c r="E81" s="299"/>
      <c r="F81" s="299">
        <f t="shared" si="1"/>
        <v>0</v>
      </c>
      <c r="G81" s="252" t="s">
        <v>805</v>
      </c>
    </row>
    <row r="82" spans="1:8" s="55" customFormat="1" x14ac:dyDescent="0.35">
      <c r="A82" s="270" t="s">
        <v>589</v>
      </c>
      <c r="B82" s="295" t="s">
        <v>884</v>
      </c>
      <c r="C82" s="274" t="s">
        <v>68</v>
      </c>
      <c r="D82" s="280">
        <v>2</v>
      </c>
      <c r="E82" s="299"/>
      <c r="F82" s="299">
        <f t="shared" si="1"/>
        <v>0</v>
      </c>
      <c r="G82" s="252" t="s">
        <v>804</v>
      </c>
      <c r="H82" s="90"/>
    </row>
    <row r="83" spans="1:8" s="55" customFormat="1" x14ac:dyDescent="0.35">
      <c r="A83" s="276" t="s">
        <v>853</v>
      </c>
      <c r="B83" s="296" t="s">
        <v>885</v>
      </c>
      <c r="C83" s="274" t="s">
        <v>68</v>
      </c>
      <c r="D83" s="285">
        <v>2</v>
      </c>
      <c r="E83" s="299"/>
      <c r="F83" s="299">
        <f t="shared" si="1"/>
        <v>0</v>
      </c>
      <c r="G83" s="252" t="s">
        <v>805</v>
      </c>
    </row>
    <row r="84" spans="1:8" s="55" customFormat="1" x14ac:dyDescent="0.35">
      <c r="A84" s="276" t="s">
        <v>590</v>
      </c>
      <c r="B84" s="296" t="s">
        <v>886</v>
      </c>
      <c r="C84" s="274" t="s">
        <v>68</v>
      </c>
      <c r="D84" s="280">
        <v>2</v>
      </c>
      <c r="E84" s="299"/>
      <c r="F84" s="299">
        <f t="shared" si="1"/>
        <v>0</v>
      </c>
      <c r="G84" s="252" t="s">
        <v>804</v>
      </c>
    </row>
    <row r="85" spans="1:8" s="55" customFormat="1" x14ac:dyDescent="0.35">
      <c r="A85" s="276" t="s">
        <v>854</v>
      </c>
      <c r="B85" s="295" t="s">
        <v>901</v>
      </c>
      <c r="C85" s="172" t="s">
        <v>68</v>
      </c>
      <c r="D85" s="285">
        <v>1</v>
      </c>
      <c r="E85" s="299"/>
      <c r="F85" s="299">
        <f t="shared" si="1"/>
        <v>0</v>
      </c>
      <c r="G85" s="252" t="s">
        <v>805</v>
      </c>
      <c r="H85" s="90"/>
    </row>
    <row r="86" spans="1:8" s="55" customFormat="1" x14ac:dyDescent="0.35">
      <c r="A86" s="276" t="s">
        <v>591</v>
      </c>
      <c r="B86" s="295" t="s">
        <v>855</v>
      </c>
      <c r="C86" s="172" t="s">
        <v>68</v>
      </c>
      <c r="D86" s="177">
        <v>1</v>
      </c>
      <c r="E86" s="299"/>
      <c r="F86" s="299">
        <f t="shared" si="1"/>
        <v>0</v>
      </c>
      <c r="G86" s="252" t="s">
        <v>812</v>
      </c>
    </row>
    <row r="87" spans="1:8" s="55" customFormat="1" x14ac:dyDescent="0.35">
      <c r="A87" s="276" t="s">
        <v>856</v>
      </c>
      <c r="B87" s="290" t="s">
        <v>902</v>
      </c>
      <c r="C87" s="275" t="s">
        <v>68</v>
      </c>
      <c r="D87" s="172">
        <v>2</v>
      </c>
      <c r="E87" s="299"/>
      <c r="F87" s="299">
        <f t="shared" si="1"/>
        <v>0</v>
      </c>
      <c r="G87" s="252" t="s">
        <v>804</v>
      </c>
      <c r="H87" s="90"/>
    </row>
    <row r="88" spans="1:8" s="55" customFormat="1" x14ac:dyDescent="0.35">
      <c r="A88" s="276" t="s">
        <v>592</v>
      </c>
      <c r="B88" s="295" t="s">
        <v>903</v>
      </c>
      <c r="C88" s="172" t="s">
        <v>68</v>
      </c>
      <c r="D88" s="285">
        <v>3</v>
      </c>
      <c r="E88" s="299"/>
      <c r="F88" s="299">
        <f t="shared" si="1"/>
        <v>0</v>
      </c>
      <c r="G88" s="252" t="s">
        <v>805</v>
      </c>
    </row>
    <row r="89" spans="1:8" s="55" customFormat="1" x14ac:dyDescent="0.35">
      <c r="A89" s="276" t="s">
        <v>593</v>
      </c>
      <c r="B89" s="295" t="s">
        <v>857</v>
      </c>
      <c r="C89" s="172" t="s">
        <v>68</v>
      </c>
      <c r="D89" s="174">
        <v>3</v>
      </c>
      <c r="E89" s="299"/>
      <c r="F89" s="299">
        <f t="shared" si="1"/>
        <v>0</v>
      </c>
      <c r="G89" s="252" t="s">
        <v>812</v>
      </c>
    </row>
    <row r="90" spans="1:8" s="55" customFormat="1" x14ac:dyDescent="0.35">
      <c r="A90" s="276" t="s">
        <v>599</v>
      </c>
      <c r="B90" s="295" t="s">
        <v>904</v>
      </c>
      <c r="C90" s="172" t="s">
        <v>19</v>
      </c>
      <c r="D90" s="287">
        <v>1.34E-4</v>
      </c>
      <c r="E90" s="299"/>
      <c r="F90" s="299">
        <f t="shared" si="1"/>
        <v>0</v>
      </c>
      <c r="G90" s="252" t="s">
        <v>805</v>
      </c>
    </row>
    <row r="91" spans="1:8" s="55" customFormat="1" x14ac:dyDescent="0.35">
      <c r="A91" s="276" t="s">
        <v>600</v>
      </c>
      <c r="B91" s="295" t="s">
        <v>858</v>
      </c>
      <c r="C91" s="172" t="s">
        <v>28</v>
      </c>
      <c r="D91" s="177">
        <v>1</v>
      </c>
      <c r="E91" s="299"/>
      <c r="F91" s="299">
        <f t="shared" si="1"/>
        <v>0</v>
      </c>
      <c r="G91" s="252" t="s">
        <v>804</v>
      </c>
      <c r="H91" s="90"/>
    </row>
    <row r="92" spans="1:8" s="55" customFormat="1" x14ac:dyDescent="0.35">
      <c r="A92" s="270" t="s">
        <v>271</v>
      </c>
      <c r="B92" s="295" t="s">
        <v>844</v>
      </c>
      <c r="C92" s="172" t="s">
        <v>19</v>
      </c>
      <c r="D92" s="286">
        <v>9.5999999999999992E-3</v>
      </c>
      <c r="E92" s="299"/>
      <c r="F92" s="299">
        <f t="shared" si="1"/>
        <v>0</v>
      </c>
      <c r="G92" s="252" t="s">
        <v>805</v>
      </c>
      <c r="H92" s="90"/>
    </row>
    <row r="93" spans="1:8" s="55" customFormat="1" x14ac:dyDescent="0.35">
      <c r="A93" s="270" t="s">
        <v>606</v>
      </c>
      <c r="B93" s="295" t="s">
        <v>845</v>
      </c>
      <c r="C93" s="172" t="s">
        <v>28</v>
      </c>
      <c r="D93" s="280">
        <v>2</v>
      </c>
      <c r="E93" s="299"/>
      <c r="F93" s="299">
        <f t="shared" si="1"/>
        <v>0</v>
      </c>
      <c r="G93" s="252" t="s">
        <v>804</v>
      </c>
      <c r="H93" s="90"/>
    </row>
    <row r="94" spans="1:8" s="55" customFormat="1" ht="16.5" thickBot="1" x14ac:dyDescent="0.4">
      <c r="A94" s="270" t="s">
        <v>272</v>
      </c>
      <c r="B94" s="295" t="s">
        <v>905</v>
      </c>
      <c r="C94" s="172" t="s">
        <v>69</v>
      </c>
      <c r="D94" s="280">
        <v>0.15</v>
      </c>
      <c r="E94" s="299"/>
      <c r="F94" s="299">
        <f t="shared" si="1"/>
        <v>0</v>
      </c>
      <c r="G94" s="252" t="s">
        <v>805</v>
      </c>
      <c r="H94" s="90"/>
    </row>
    <row r="95" spans="1:8" ht="16.5" thickBot="1" x14ac:dyDescent="0.4">
      <c r="A95" s="215"/>
      <c r="B95" s="255" t="s">
        <v>30</v>
      </c>
      <c r="C95" s="218"/>
      <c r="D95" s="265"/>
      <c r="E95" s="265"/>
      <c r="F95" s="221">
        <f>SUM(F7:F94)</f>
        <v>0</v>
      </c>
    </row>
    <row r="96" spans="1:8" ht="16.5" thickBot="1" x14ac:dyDescent="0.4">
      <c r="A96" s="231"/>
      <c r="B96" s="256" t="s">
        <v>810</v>
      </c>
      <c r="C96" s="226"/>
      <c r="D96" s="266"/>
      <c r="E96" s="266"/>
      <c r="F96" s="267">
        <f>F95*C96</f>
        <v>0</v>
      </c>
    </row>
    <row r="97" spans="1:6" ht="16.5" thickBot="1" x14ac:dyDescent="0.4">
      <c r="A97" s="224"/>
      <c r="B97" s="257" t="s">
        <v>32</v>
      </c>
      <c r="C97" s="227"/>
      <c r="D97" s="268"/>
      <c r="E97" s="268"/>
      <c r="F97" s="221">
        <f>SUM(F95:F96)</f>
        <v>0</v>
      </c>
    </row>
    <row r="98" spans="1:6" ht="16.5" thickBot="1" x14ac:dyDescent="0.4">
      <c r="A98" s="231"/>
      <c r="B98" s="256" t="s">
        <v>34</v>
      </c>
      <c r="C98" s="226"/>
      <c r="D98" s="266"/>
      <c r="E98" s="266"/>
      <c r="F98" s="267">
        <f>F97*C98</f>
        <v>0</v>
      </c>
    </row>
    <row r="99" spans="1:6" ht="16.5" thickBot="1" x14ac:dyDescent="0.4">
      <c r="A99" s="224"/>
      <c r="B99" s="257" t="s">
        <v>32</v>
      </c>
      <c r="C99" s="227"/>
      <c r="D99" s="268"/>
      <c r="E99" s="268"/>
      <c r="F99" s="221">
        <f>SUM(F97:F98)</f>
        <v>0</v>
      </c>
    </row>
    <row r="100" spans="1:6" ht="16.5" thickBot="1" x14ac:dyDescent="0.4">
      <c r="A100" s="224"/>
      <c r="B100" s="258" t="s">
        <v>811</v>
      </c>
      <c r="C100" s="251"/>
      <c r="D100" s="268"/>
      <c r="E100" s="268"/>
      <c r="F100" s="269">
        <f>F99*C100</f>
        <v>0</v>
      </c>
    </row>
    <row r="101" spans="1:6" ht="16.5" thickBot="1" x14ac:dyDescent="0.4">
      <c r="A101" s="231"/>
      <c r="B101" s="259" t="s">
        <v>32</v>
      </c>
      <c r="C101" s="234"/>
      <c r="D101" s="266"/>
      <c r="E101" s="266"/>
      <c r="F101" s="266">
        <f>SUM(F99:F100)</f>
        <v>0</v>
      </c>
    </row>
    <row r="102" spans="1:6" ht="15" customHeight="1" x14ac:dyDescent="0.35"/>
    <row r="103" spans="1:6" ht="5.25" customHeight="1" x14ac:dyDescent="0.35"/>
  </sheetData>
  <autoFilter ref="A6:G101"/>
  <mergeCells count="6">
    <mergeCell ref="F4:F5"/>
    <mergeCell ref="A4:A5"/>
    <mergeCell ref="B4:B5"/>
    <mergeCell ref="C4:C5"/>
    <mergeCell ref="D4:D5"/>
    <mergeCell ref="E4:E5"/>
  </mergeCells>
  <conditionalFormatting sqref="B13 B19:D19 D16:E16">
    <cfRule type="cellIs" dxfId="16" priority="17" stopIfTrue="1" operator="equal">
      <formula>0</formula>
    </cfRule>
  </conditionalFormatting>
  <conditionalFormatting sqref="D19:E19 D16:E16">
    <cfRule type="cellIs" dxfId="15" priority="16" stopIfTrue="1" operator="equal">
      <formula>8223.307275</formula>
    </cfRule>
  </conditionalFormatting>
  <conditionalFormatting sqref="E17">
    <cfRule type="cellIs" dxfId="14" priority="14" stopIfTrue="1" operator="equal">
      <formula>8223.307275</formula>
    </cfRule>
  </conditionalFormatting>
  <conditionalFormatting sqref="E17">
    <cfRule type="cellIs" dxfId="13" priority="15" stopIfTrue="1" operator="equal">
      <formula>0</formula>
    </cfRule>
  </conditionalFormatting>
  <conditionalFormatting sqref="D35">
    <cfRule type="cellIs" dxfId="12" priority="13" stopIfTrue="1" operator="equal">
      <formula>8223.307275</formula>
    </cfRule>
  </conditionalFormatting>
  <conditionalFormatting sqref="D20">
    <cfRule type="cellIs" dxfId="11" priority="12" stopIfTrue="1" operator="equal">
      <formula>8223.307275</formula>
    </cfRule>
  </conditionalFormatting>
  <conditionalFormatting sqref="D31 D34">
    <cfRule type="cellIs" dxfId="10" priority="11" stopIfTrue="1" operator="equal">
      <formula>8223.307275</formula>
    </cfRule>
  </conditionalFormatting>
  <conditionalFormatting sqref="D17">
    <cfRule type="cellIs" dxfId="9" priority="10" stopIfTrue="1" operator="equal">
      <formula>0</formula>
    </cfRule>
  </conditionalFormatting>
  <conditionalFormatting sqref="D17">
    <cfRule type="cellIs" dxfId="8" priority="9" stopIfTrue="1" operator="equal">
      <formula>8223.307275</formula>
    </cfRule>
  </conditionalFormatting>
  <conditionalFormatting sqref="D27 D30">
    <cfRule type="cellIs" dxfId="7" priority="8" stopIfTrue="1" operator="equal">
      <formula>8223.307275</formula>
    </cfRule>
  </conditionalFormatting>
  <conditionalFormatting sqref="B9">
    <cfRule type="cellIs" dxfId="6" priority="6" stopIfTrue="1" operator="equal">
      <formula>0</formula>
    </cfRule>
  </conditionalFormatting>
  <conditionalFormatting sqref="B10">
    <cfRule type="cellIs" dxfId="5" priority="7" stopIfTrue="1" operator="equal">
      <formula>0</formula>
    </cfRule>
  </conditionalFormatting>
  <conditionalFormatting sqref="D21">
    <cfRule type="cellIs" dxfId="4" priority="2" stopIfTrue="1" operator="equal">
      <formula>8223.307275</formula>
    </cfRule>
  </conditionalFormatting>
  <conditionalFormatting sqref="B24:D24 B22:B23">
    <cfRule type="cellIs" dxfId="3" priority="5" stopIfTrue="1" operator="equal">
      <formula>0</formula>
    </cfRule>
  </conditionalFormatting>
  <conditionalFormatting sqref="D24">
    <cfRule type="cellIs" dxfId="2" priority="4" stopIfTrue="1" operator="equal">
      <formula>8223.307275</formula>
    </cfRule>
  </conditionalFormatting>
  <conditionalFormatting sqref="D21">
    <cfRule type="cellIs" dxfId="1" priority="3" stopIfTrue="1" operator="equal">
      <formula>0</formula>
    </cfRule>
  </conditionalFormatting>
  <conditionalFormatting sqref="D2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2022-09-05T12:20:52Z</dcterms:modified>
</cp:coreProperties>
</file>